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 за го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R10" i="1"/>
  <c r="R9" i="1"/>
  <c r="R8" i="1"/>
  <c r="G18" i="1"/>
  <c r="E18" i="1"/>
  <c r="P18" i="1"/>
  <c r="Q10" i="1"/>
  <c r="Q8" i="1"/>
  <c r="Q9" i="1"/>
  <c r="N18" i="1" l="1"/>
  <c r="E3" i="1" l="1"/>
  <c r="J2" i="1" s="1"/>
</calcChain>
</file>

<file path=xl/sharedStrings.xml><?xml version="1.0" encoding="utf-8"?>
<sst xmlns="http://schemas.openxmlformats.org/spreadsheetml/2006/main" count="41" uniqueCount="36">
  <si>
    <t>№ п/п</t>
  </si>
  <si>
    <t>Дата</t>
  </si>
  <si>
    <t>Инструмент</t>
  </si>
  <si>
    <t>Почему купили</t>
  </si>
  <si>
    <t>Когда выйду из сделки</t>
  </si>
  <si>
    <t>Открытие сделки</t>
  </si>
  <si>
    <t>Объем закрытия</t>
  </si>
  <si>
    <t>Выход из сделки (причина)</t>
  </si>
  <si>
    <t>Закрытие сделки</t>
  </si>
  <si>
    <t>Лонг</t>
  </si>
  <si>
    <t>Шорт</t>
  </si>
  <si>
    <t>Интуиция</t>
  </si>
  <si>
    <t>Профит (убыток) в $</t>
  </si>
  <si>
    <t>Сигнал по RSI</t>
  </si>
  <si>
    <t>По сигналу</t>
  </si>
  <si>
    <t>По интуиции</t>
  </si>
  <si>
    <t>-</t>
  </si>
  <si>
    <t>Чистая прибыль (убыток)</t>
  </si>
  <si>
    <t>Сумма на начало периода</t>
  </si>
  <si>
    <t>Сумма на конец периода</t>
  </si>
  <si>
    <t>Итог</t>
  </si>
  <si>
    <t>Доходность за квартал</t>
  </si>
  <si>
    <t>Баланс трейдера по счету</t>
  </si>
  <si>
    <t>Сбербанк</t>
  </si>
  <si>
    <t>Газпром</t>
  </si>
  <si>
    <t>Позиция</t>
  </si>
  <si>
    <t>Объем (акций)</t>
  </si>
  <si>
    <t>Комиссия за сделку (руб)</t>
  </si>
  <si>
    <t>Покуп. под дивид.</t>
  </si>
  <si>
    <t>Цена открытия позиции (руб)</t>
  </si>
  <si>
    <t xml:space="preserve">по ТР 200, SL 192 </t>
  </si>
  <si>
    <t xml:space="preserve">по ТР 140, SL 148 </t>
  </si>
  <si>
    <t>по ТР 160, SL 149</t>
  </si>
  <si>
    <t>Цена закрытия</t>
  </si>
  <si>
    <t>Комиссия</t>
  </si>
  <si>
    <t>Маржин. кредитов.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</si>
</sst>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0" fillId="2" borderId="6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  <a:r>
              <a:rPr lang="ru-RU" baseline="0"/>
              <a:t> баланса трейдера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квартал'!$A$8:$A$17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 квартал'!$R$8:$R$17</c:f>
              <c:numCache>
                <c:formatCode>General</c:formatCode>
                <c:ptCount val="10"/>
                <c:pt idx="0">
                  <c:v>448590</c:v>
                </c:pt>
                <c:pt idx="1">
                  <c:v>497381</c:v>
                </c:pt>
                <c:pt idx="2">
                  <c:v>456405.75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9-44EA-B271-0144B5C0D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654879"/>
        <c:axId val="1924654047"/>
      </c:lineChart>
      <c:catAx>
        <c:axId val="19246548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4654047"/>
        <c:crosses val="autoZero"/>
        <c:auto val="1"/>
        <c:lblAlgn val="ctr"/>
        <c:lblOffset val="100"/>
        <c:noMultiLvlLbl val="0"/>
      </c:catAx>
      <c:valAx>
        <c:axId val="192465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465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27215</xdr:colOff>
      <xdr:row>4</xdr:row>
      <xdr:rowOff>179613</xdr:rowOff>
    </xdr:from>
    <xdr:to>
      <xdr:col>26</xdr:col>
      <xdr:colOff>108857</xdr:colOff>
      <xdr:row>17</xdr:row>
      <xdr:rowOff>10884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zoomScale="70" zoomScaleNormal="70" workbookViewId="0">
      <selection activeCell="O25" sqref="O25"/>
    </sheetView>
  </sheetViews>
  <sheetFormatPr defaultRowHeight="15" x14ac:dyDescent="0.25"/>
  <cols>
    <col min="1" max="1" width="5.140625" customWidth="1"/>
    <col min="2" max="2" width="10.7109375" customWidth="1"/>
    <col min="3" max="3" width="11.5703125" customWidth="1"/>
    <col min="6" max="6" width="13.42578125" customWidth="1"/>
    <col min="7" max="7" width="10.42578125" customWidth="1"/>
    <col min="8" max="8" width="17" customWidth="1"/>
    <col min="9" max="9" width="18.140625" customWidth="1"/>
    <col min="10" max="10" width="11.140625" customWidth="1"/>
    <col min="11" max="11" width="9.7109375" customWidth="1"/>
    <col min="12" max="12" width="14.5703125" customWidth="1"/>
    <col min="13" max="13" width="9.28515625" customWidth="1"/>
    <col min="14" max="14" width="12.140625" customWidth="1"/>
    <col min="15" max="15" width="14.42578125" customWidth="1"/>
    <col min="16" max="17" width="14.5703125" customWidth="1"/>
    <col min="18" max="18" width="10.5703125" customWidth="1"/>
  </cols>
  <sheetData>
    <row r="2" spans="1:19" x14ac:dyDescent="0.25">
      <c r="A2" s="22" t="s">
        <v>18</v>
      </c>
      <c r="B2" s="22"/>
      <c r="C2" s="22"/>
      <c r="D2" s="22"/>
      <c r="E2" s="23">
        <v>400000</v>
      </c>
      <c r="H2" s="22" t="s">
        <v>21</v>
      </c>
      <c r="I2" s="22"/>
      <c r="J2">
        <f>(E3/E2-1)*100</f>
        <v>14.101437499999992</v>
      </c>
    </row>
    <row r="3" spans="1:19" x14ac:dyDescent="0.25">
      <c r="A3" s="22" t="s">
        <v>19</v>
      </c>
      <c r="B3" s="22"/>
      <c r="C3" s="22"/>
      <c r="D3" s="22"/>
      <c r="E3">
        <f>E2+Q18</f>
        <v>456405.75</v>
      </c>
    </row>
    <row r="6" spans="1:19" x14ac:dyDescent="0.25">
      <c r="A6" s="8"/>
      <c r="B6" s="20" t="s">
        <v>5</v>
      </c>
      <c r="C6" s="20"/>
      <c r="D6" s="20"/>
      <c r="E6" s="20"/>
      <c r="F6" s="20"/>
      <c r="G6" s="20"/>
      <c r="H6" s="20"/>
      <c r="I6" s="21"/>
      <c r="J6" s="28" t="s">
        <v>8</v>
      </c>
      <c r="K6" s="27"/>
      <c r="L6" s="27"/>
      <c r="M6" s="27"/>
      <c r="N6" s="27"/>
      <c r="O6" s="27"/>
      <c r="P6" s="27"/>
      <c r="Q6" s="29"/>
    </row>
    <row r="7" spans="1:19" ht="49.5" customHeight="1" x14ac:dyDescent="0.25">
      <c r="A7" s="7" t="s">
        <v>0</v>
      </c>
      <c r="B7" s="5" t="s">
        <v>1</v>
      </c>
      <c r="C7" s="5" t="s">
        <v>2</v>
      </c>
      <c r="D7" s="5" t="s">
        <v>25</v>
      </c>
      <c r="E7" s="5" t="s">
        <v>26</v>
      </c>
      <c r="F7" s="5" t="s">
        <v>29</v>
      </c>
      <c r="G7" s="5" t="s">
        <v>27</v>
      </c>
      <c r="H7" s="5" t="s">
        <v>3</v>
      </c>
      <c r="I7" s="6" t="s">
        <v>4</v>
      </c>
      <c r="J7" s="30" t="s">
        <v>1</v>
      </c>
      <c r="K7" s="5" t="s">
        <v>6</v>
      </c>
      <c r="L7" s="5" t="s">
        <v>7</v>
      </c>
      <c r="M7" s="5" t="s">
        <v>33</v>
      </c>
      <c r="N7" s="5" t="s">
        <v>34</v>
      </c>
      <c r="O7" s="5" t="s">
        <v>35</v>
      </c>
      <c r="P7" s="5" t="s">
        <v>12</v>
      </c>
      <c r="Q7" s="6" t="s">
        <v>17</v>
      </c>
      <c r="R7" s="4" t="s">
        <v>22</v>
      </c>
      <c r="S7" s="4"/>
    </row>
    <row r="8" spans="1:19" x14ac:dyDescent="0.25">
      <c r="A8" s="16">
        <v>1</v>
      </c>
      <c r="B8" s="17">
        <v>43132</v>
      </c>
      <c r="C8" s="1" t="s">
        <v>23</v>
      </c>
      <c r="D8" s="1" t="s">
        <v>9</v>
      </c>
      <c r="E8" s="18">
        <v>10000</v>
      </c>
      <c r="F8" s="18">
        <v>195</v>
      </c>
      <c r="G8" s="1">
        <v>700</v>
      </c>
      <c r="H8" s="1" t="s">
        <v>11</v>
      </c>
      <c r="I8" s="2" t="s">
        <v>30</v>
      </c>
      <c r="J8" s="15">
        <v>43132</v>
      </c>
      <c r="K8" s="14">
        <v>1</v>
      </c>
      <c r="L8" s="10" t="s">
        <v>14</v>
      </c>
      <c r="M8" s="10">
        <v>200</v>
      </c>
      <c r="N8" s="10">
        <v>710</v>
      </c>
      <c r="O8" s="10" t="s">
        <v>16</v>
      </c>
      <c r="P8" s="19">
        <v>50000</v>
      </c>
      <c r="Q8" s="24">
        <f>P8-G8-N8</f>
        <v>48590</v>
      </c>
      <c r="R8" s="23">
        <f>$E$2+Q8</f>
        <v>448590</v>
      </c>
    </row>
    <row r="9" spans="1:19" x14ac:dyDescent="0.25">
      <c r="A9" s="9">
        <v>2</v>
      </c>
      <c r="B9" s="13">
        <v>43164</v>
      </c>
      <c r="C9" s="10" t="s">
        <v>24</v>
      </c>
      <c r="D9" s="10" t="s">
        <v>10</v>
      </c>
      <c r="E9" s="19">
        <v>10000</v>
      </c>
      <c r="F9" s="19">
        <v>145</v>
      </c>
      <c r="G9" s="10">
        <v>600</v>
      </c>
      <c r="H9" s="10" t="s">
        <v>13</v>
      </c>
      <c r="I9" s="11" t="s">
        <v>31</v>
      </c>
      <c r="J9" s="15">
        <v>43164</v>
      </c>
      <c r="K9" s="14">
        <v>1</v>
      </c>
      <c r="L9" s="10" t="s">
        <v>14</v>
      </c>
      <c r="M9" s="10">
        <v>140</v>
      </c>
      <c r="N9" s="10">
        <v>609</v>
      </c>
      <c r="O9" s="10" t="s">
        <v>16</v>
      </c>
      <c r="P9" s="19">
        <v>50000</v>
      </c>
      <c r="Q9" s="24">
        <f>P9-G9-N9</f>
        <v>48791</v>
      </c>
      <c r="R9" s="23">
        <f>R8+Q9</f>
        <v>497381</v>
      </c>
    </row>
    <row r="10" spans="1:19" x14ac:dyDescent="0.25">
      <c r="A10" s="9">
        <v>3</v>
      </c>
      <c r="B10" s="13">
        <v>43383</v>
      </c>
      <c r="C10" s="10" t="s">
        <v>24</v>
      </c>
      <c r="D10" s="10" t="s">
        <v>9</v>
      </c>
      <c r="E10" s="19">
        <v>10000</v>
      </c>
      <c r="F10" s="19">
        <v>153</v>
      </c>
      <c r="G10" s="10">
        <v>300</v>
      </c>
      <c r="H10" s="10" t="s">
        <v>28</v>
      </c>
      <c r="I10" s="11" t="s">
        <v>32</v>
      </c>
      <c r="J10" s="15">
        <v>43385</v>
      </c>
      <c r="K10" s="14">
        <v>1</v>
      </c>
      <c r="L10" s="10" t="s">
        <v>15</v>
      </c>
      <c r="M10" s="10">
        <v>149</v>
      </c>
      <c r="N10" s="10">
        <v>305</v>
      </c>
      <c r="O10" s="10">
        <v>370.25</v>
      </c>
      <c r="P10" s="19">
        <v>-40000</v>
      </c>
      <c r="Q10" s="25">
        <f>P10-G10-N10-O10</f>
        <v>-40975.25</v>
      </c>
      <c r="R10" s="23">
        <f>R9+Q10</f>
        <v>456405.75</v>
      </c>
    </row>
    <row r="11" spans="1:19" x14ac:dyDescent="0.25">
      <c r="A11" s="9"/>
      <c r="B11" s="10"/>
      <c r="C11" s="10"/>
      <c r="D11" s="10"/>
      <c r="E11" s="10"/>
      <c r="F11" s="10"/>
      <c r="G11" s="10"/>
      <c r="H11" s="10"/>
      <c r="I11" s="11"/>
      <c r="J11" s="12"/>
      <c r="K11" s="10"/>
      <c r="L11" s="10"/>
      <c r="M11" s="10"/>
      <c r="N11" s="10"/>
      <c r="O11" s="10"/>
      <c r="P11" s="10"/>
      <c r="Q11" s="11"/>
    </row>
    <row r="12" spans="1:19" x14ac:dyDescent="0.25">
      <c r="A12" s="9"/>
      <c r="B12" s="10"/>
      <c r="C12" s="10"/>
      <c r="D12" s="10"/>
      <c r="E12" s="10"/>
      <c r="F12" s="10"/>
      <c r="G12" s="10"/>
      <c r="H12" s="10"/>
      <c r="I12" s="11"/>
      <c r="J12" s="12"/>
      <c r="K12" s="10"/>
      <c r="L12" s="10"/>
      <c r="M12" s="10"/>
      <c r="N12" s="10"/>
      <c r="O12" s="10"/>
      <c r="P12" s="10"/>
      <c r="Q12" s="11"/>
    </row>
    <row r="13" spans="1:19" x14ac:dyDescent="0.25">
      <c r="A13" s="9"/>
      <c r="B13" s="10"/>
      <c r="C13" s="10"/>
      <c r="D13" s="10"/>
      <c r="E13" s="10"/>
      <c r="F13" s="10"/>
      <c r="G13" s="10"/>
      <c r="H13" s="10"/>
      <c r="I13" s="11"/>
      <c r="J13" s="12"/>
      <c r="K13" s="10"/>
      <c r="L13" s="10"/>
      <c r="M13" s="10"/>
      <c r="N13" s="10"/>
      <c r="O13" s="10"/>
      <c r="P13" s="10"/>
      <c r="Q13" s="11"/>
    </row>
    <row r="14" spans="1:19" x14ac:dyDescent="0.25">
      <c r="A14" s="9"/>
      <c r="B14" s="10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0"/>
      <c r="N14" s="10"/>
      <c r="O14" s="10"/>
      <c r="P14" s="10"/>
      <c r="Q14" s="11"/>
    </row>
    <row r="15" spans="1:19" x14ac:dyDescent="0.25">
      <c r="A15" s="9"/>
      <c r="B15" s="10"/>
      <c r="C15" s="10"/>
      <c r="D15" s="10"/>
      <c r="E15" s="10"/>
      <c r="F15" s="10"/>
      <c r="G15" s="10"/>
      <c r="H15" s="10"/>
      <c r="I15" s="11"/>
      <c r="J15" s="12"/>
      <c r="K15" s="10"/>
      <c r="L15" s="10"/>
      <c r="M15" s="10"/>
      <c r="N15" s="10"/>
      <c r="O15" s="10"/>
      <c r="P15" s="10"/>
      <c r="Q15" s="11"/>
    </row>
    <row r="16" spans="1:19" x14ac:dyDescent="0.25">
      <c r="A16" s="9"/>
      <c r="B16" s="10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0"/>
      <c r="N16" s="10"/>
      <c r="O16" s="10"/>
      <c r="P16" s="10"/>
      <c r="Q16" s="11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.75" x14ac:dyDescent="0.25">
      <c r="A18" s="10" t="s">
        <v>20</v>
      </c>
      <c r="B18" s="10"/>
      <c r="C18" s="10"/>
      <c r="D18" s="10"/>
      <c r="E18" s="19">
        <f>SUM(E8:E17)</f>
        <v>30000</v>
      </c>
      <c r="F18" s="10"/>
      <c r="G18" s="10">
        <f>SUM(G8:G17)</f>
        <v>1600</v>
      </c>
      <c r="H18" s="10"/>
      <c r="I18" s="10"/>
      <c r="J18" s="10"/>
      <c r="K18" s="10"/>
      <c r="L18" s="10"/>
      <c r="M18" s="10"/>
      <c r="N18" s="10">
        <f>SUM(N8:N17)</f>
        <v>1624</v>
      </c>
      <c r="O18" s="10"/>
      <c r="P18" s="19">
        <f>SUM(P8:P17)</f>
        <v>60000</v>
      </c>
      <c r="Q18" s="26">
        <f>SUM(Q8:Q17)</f>
        <v>56405.75</v>
      </c>
    </row>
    <row r="19" spans="1:1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5">
    <mergeCell ref="B6:I6"/>
    <mergeCell ref="J6:Q6"/>
    <mergeCell ref="A2:D2"/>
    <mergeCell ref="A3:D3"/>
    <mergeCell ref="H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6" sqref="H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Итог за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2018-12-09T08:09:51Z</dcterms:modified>
</cp:coreProperties>
</file>